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60" windowHeight="603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<sst xmlns="http://schemas.openxmlformats.org/spreadsheetml/2006/main" count="108" uniqueCount="85">
  <si>
    <t xml:space="preserve">КВК  </t>
  </si>
  <si>
    <t>Загальний фонд</t>
  </si>
  <si>
    <t xml:space="preserve">Спеціальний фонд </t>
  </si>
  <si>
    <t>Разом</t>
  </si>
  <si>
    <t>КТКВ</t>
  </si>
  <si>
    <t>Найменування програми</t>
  </si>
  <si>
    <t>Сума</t>
  </si>
  <si>
    <t>Всього</t>
  </si>
  <si>
    <t>Управління праці та соціального захисту населення виконавчого комітету міської ради</t>
  </si>
  <si>
    <t>Начальник фінансового управління</t>
  </si>
  <si>
    <t>В.Ф.Кравчук</t>
  </si>
  <si>
    <t>Погоджено:</t>
  </si>
  <si>
    <t>виконавчого комітету міської   ради</t>
  </si>
  <si>
    <t>Виконавчий комітет Нетішинської міської ради</t>
  </si>
  <si>
    <t>Інші видатки на соціальний захист населення</t>
  </si>
  <si>
    <t>Періодичні видання (газети та журнали)</t>
  </si>
  <si>
    <t>Інші видатки</t>
  </si>
  <si>
    <t>Благоустрій міст, сіл, селищ</t>
  </si>
  <si>
    <t>Проведення навчально-тренувальних зборів і змагань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</si>
  <si>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</si>
  <si>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090412</t>
  </si>
  <si>
    <t>091207</t>
  </si>
  <si>
    <t>091209</t>
  </si>
  <si>
    <t>Фінансова підтримка громадських організацій інвалідів і ветеранів</t>
  </si>
  <si>
    <t>РАЗОМ</t>
  </si>
  <si>
    <t>Відділ освіти виконавчого комітету Нетішинської міської ради</t>
  </si>
  <si>
    <t>090802</t>
  </si>
  <si>
    <t>Інші програми соціального захисту дітей</t>
  </si>
  <si>
    <t>Програма запобігання дитячій бездоглідності у місті на 2011-2015 роки</t>
  </si>
  <si>
    <t>Програма економічної підтримки газети територіальної громади міста "Нетішинський вісник" на 2011-2013 роки</t>
  </si>
  <si>
    <t>Міська програма військово-патріотичного виховання молоді та організації підготовки громадян до призову і служби в збройних силах України на 2011-2015 роки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</si>
  <si>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</si>
  <si>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допомоги.</t>
  </si>
  <si>
    <t>091108</t>
  </si>
  <si>
    <t>Заходи з оздоровлення та відпочинку дітей</t>
  </si>
  <si>
    <t>Програма та оздоровлення дітей і підлітків міста Нетішин на 2009-2013 роки</t>
  </si>
  <si>
    <t xml:space="preserve">Програма "Турбота" на 2012-2016 роки </t>
  </si>
  <si>
    <t>Міська програма соціального захисту та матеріальної підтримки дітей-сиріт та дітей, позбавлених батьківського піклування на 2012-2016 роки</t>
  </si>
  <si>
    <t>Програма благоустрою міста Нетішин на 2012-2015 роки</t>
  </si>
  <si>
    <t>Програма розвитку фізичної культури і спорту в місті на 2012-2016 роки</t>
  </si>
  <si>
    <t>091103</t>
  </si>
  <si>
    <t>Соціальні програми і заходи державних органів у справах молоді</t>
  </si>
  <si>
    <t>Міська програма реалізації молодіжної політики на 2009-2013 роки</t>
  </si>
  <si>
    <t>Перелік місцевих (регіональних) програм, які фінансуватимуться за рахунок коштів бюджету міста Нетішин у 2013 році</t>
  </si>
  <si>
    <t>Найменування коду тимчасової класифікації видатків та кредитування місцевих бюджетів</t>
  </si>
  <si>
    <t>Назва головного розпорядника коштів</t>
  </si>
  <si>
    <t>091107</t>
  </si>
  <si>
    <t>Міська програма відзначення та заохочення провідних фахівців галузі освіти, спорту, культури та туризму на 2013-2017 роки</t>
  </si>
  <si>
    <t>03</t>
  </si>
  <si>
    <t>10</t>
  </si>
  <si>
    <t>Соціальні програми і заходи державних органів у справах сім'ї</t>
  </si>
  <si>
    <t>Програма підтримки сім"ї, демографічного розвитку та утвердження гендерної рівності на 2012-2015 роки</t>
  </si>
  <si>
    <t>Програма фінансування заходів державного, обласного, місцевого значення у м.Нетішин на 2013 рік</t>
  </si>
  <si>
    <t>15</t>
  </si>
  <si>
    <t>170703</t>
  </si>
  <si>
    <t>100102</t>
  </si>
  <si>
    <t>Капітальний ремонт житлового фонду</t>
  </si>
  <si>
    <t>100101</t>
  </si>
  <si>
    <t>Житлово-експлуатаційне господарство</t>
  </si>
  <si>
    <t>Програма фінансової підтримки ліфтового господарства житлового фонду м.Нетішин на його модернізацію, заміну та капітальний ремонт</t>
  </si>
  <si>
    <t>150202</t>
  </si>
  <si>
    <t>Розробка схем та проектних рішень масового застосування</t>
  </si>
  <si>
    <t>Програма забезпечення містобудівною документацією міста Нетішина на 2011-2015 роки</t>
  </si>
  <si>
    <t>Видатки на проведення робіт пов'язаних із будівництвом, реконструкцією, ремонтом та утриманням автомобільних доріг</t>
  </si>
  <si>
    <t>250404</t>
  </si>
  <si>
    <t>070201</t>
  </si>
  <si>
    <t>070101</t>
  </si>
  <si>
    <t>010116</t>
  </si>
  <si>
    <t>070401</t>
  </si>
  <si>
    <t>070802</t>
  </si>
  <si>
    <t>070804</t>
  </si>
  <si>
    <t>Органи місцевого самоврядування</t>
  </si>
  <si>
    <t>Дошкільні заклади освіти</t>
  </si>
  <si>
    <t xml:space="preserve">Загальноосвітні школи </t>
  </si>
  <si>
    <t>Позашкільні заклади освіти</t>
  </si>
  <si>
    <t>Методична робота, інші заходи у сфері народної освіти</t>
  </si>
  <si>
    <t>Централізовані бухгалтерії обласних, міських, районних відділів освіти</t>
  </si>
  <si>
    <t>Програма фінансування і розвитку матеріально-технічної бази КП НМР "Житлово-комунальне об'єднання" 2012-2014 роки</t>
  </si>
  <si>
    <t>Програма розвитку освіти на 2013 рік</t>
  </si>
  <si>
    <t>до рішення виконавчого комітету</t>
  </si>
  <si>
    <t>Нетішинської міської ради</t>
  </si>
  <si>
    <t>Додаток 6</t>
  </si>
  <si>
    <t>20.12.2012 року № 493</t>
  </si>
  <si>
    <t xml:space="preserve">Секретар міської ради </t>
  </si>
  <si>
    <t xml:space="preserve">М.М.Степаненко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</si>
</sst>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</numFmts>
  <fonts count="14">
    <font>
      <sz val="10"/>
      <name val="Arial Cyr"/>
      <family val="0"/>
    </font>
    <font>
      <sz val="8"/>
      <name val="Arial Cyr"/>
      <family val="0"/>
    </font>
    <font>
      <sz val="8"/>
      <name val="Bodoni MT"/>
      <family val="1"/>
    </font>
    <font>
      <b/>
      <sz val="8"/>
      <color indexed="8"/>
      <name val="Bodoni MT"/>
      <family val="1"/>
    </font>
    <font>
      <b/>
      <sz val="7"/>
      <name val="Bodoni MT"/>
      <family val="1"/>
    </font>
    <font>
      <b/>
      <sz val="8"/>
      <name val="Bodoni MT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Bodoni MT"/>
      <family val="1"/>
    </font>
    <font>
      <sz val="10"/>
      <name val="Bodoni MT"/>
      <family val="1"/>
    </font>
    <font>
      <sz val="10"/>
      <name val="Arial"/>
      <family val="2"/>
    </font>
    <font>
      <b/>
      <sz val="13"/>
      <name val="Bodoni MT"/>
      <family val="1"/>
    </font>
    <font>
      <sz val="13"/>
      <name val="Times New Roman"/>
      <family val="1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right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vertical="center"/>
    </xf>
    <xf numFmtId="0" fontId="10" fillId="0" borderId="0" xfId="0" applyFont="1" applyAlignment="1">
      <alignment wrapText="1"/>
    </xf>
    <xf numFmtId="0" fontId="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4" fillId="0" borderId="2" xfId="0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1">
      <selection activeCell="B44" sqref="B44"/>
    </sheetView>
  </sheetViews>
  <sheetFormatPr defaultColWidth="9.00390625" defaultRowHeight="12.75"/>
  <cols>
    <col min="1" max="1" width="11.25390625" style="6" customWidth="1"/>
    <col min="2" max="2" width="53.00390625" style="1" customWidth="1"/>
    <col min="3" max="3" width="58.625" style="1" customWidth="1"/>
    <col min="4" max="4" width="14.625" style="1" customWidth="1"/>
    <col min="5" max="5" width="39.75390625" style="1" customWidth="1"/>
    <col min="6" max="6" width="16.125" style="1" customWidth="1"/>
    <col min="7" max="7" width="17.375" style="1" customWidth="1"/>
    <col min="8" max="8" width="10.00390625" style="1" bestFit="1" customWidth="1"/>
    <col min="9" max="16384" width="9.125" style="1" customWidth="1"/>
  </cols>
  <sheetData>
    <row r="1" spans="5:7" ht="12.75" customHeight="1">
      <c r="E1" s="27"/>
      <c r="F1" s="42" t="s">
        <v>81</v>
      </c>
      <c r="G1" s="42"/>
    </row>
    <row r="2" spans="1:7" ht="15" customHeight="1">
      <c r="A2" s="7"/>
      <c r="E2" s="29"/>
      <c r="F2" s="43" t="s">
        <v>79</v>
      </c>
      <c r="G2" s="43"/>
    </row>
    <row r="3" spans="1:7" ht="15" customHeight="1">
      <c r="A3" s="7"/>
      <c r="E3" s="29"/>
      <c r="F3" s="43" t="s">
        <v>80</v>
      </c>
      <c r="G3" s="43"/>
    </row>
    <row r="4" spans="1:7" ht="16.5" customHeight="1">
      <c r="A4" s="7"/>
      <c r="E4" s="30"/>
      <c r="F4" s="44" t="s">
        <v>82</v>
      </c>
      <c r="G4" s="45"/>
    </row>
    <row r="5" spans="1:7" ht="11.25" customHeight="1">
      <c r="A5" s="7"/>
      <c r="E5" s="31"/>
      <c r="F5" s="28"/>
      <c r="G5" s="12"/>
    </row>
    <row r="6" spans="1:7" ht="16.5" customHeight="1">
      <c r="A6" s="34" t="s">
        <v>43</v>
      </c>
      <c r="B6" s="34"/>
      <c r="C6" s="34"/>
      <c r="D6" s="34"/>
      <c r="E6" s="34"/>
      <c r="F6" s="34"/>
      <c r="G6" s="34"/>
    </row>
    <row r="7" ht="6.75" customHeight="1">
      <c r="A7" s="8"/>
    </row>
    <row r="8" spans="1:7" s="4" customFormat="1" ht="20.25" customHeight="1">
      <c r="A8" s="9" t="s">
        <v>0</v>
      </c>
      <c r="B8" s="32" t="s">
        <v>45</v>
      </c>
      <c r="C8" s="41" t="s">
        <v>1</v>
      </c>
      <c r="D8" s="41"/>
      <c r="E8" s="41" t="s">
        <v>2</v>
      </c>
      <c r="F8" s="41"/>
      <c r="G8" s="3" t="s">
        <v>3</v>
      </c>
    </row>
    <row r="9" spans="1:7" s="4" customFormat="1" ht="18.75" customHeight="1">
      <c r="A9" s="9" t="s">
        <v>4</v>
      </c>
      <c r="B9" s="32" t="s">
        <v>44</v>
      </c>
      <c r="C9" s="3" t="s">
        <v>5</v>
      </c>
      <c r="D9" s="3" t="s">
        <v>6</v>
      </c>
      <c r="E9" s="3" t="s">
        <v>5</v>
      </c>
      <c r="F9" s="3" t="s">
        <v>6</v>
      </c>
      <c r="G9" s="3" t="s">
        <v>6</v>
      </c>
    </row>
    <row r="10" spans="1:7" s="4" customFormat="1" ht="15.75" customHeight="1">
      <c r="A10" s="10" t="s">
        <v>48</v>
      </c>
      <c r="B10" s="35" t="s">
        <v>13</v>
      </c>
      <c r="C10" s="36"/>
      <c r="D10" s="36"/>
      <c r="E10" s="36"/>
      <c r="F10" s="36"/>
      <c r="G10" s="37"/>
    </row>
    <row r="11" spans="1:7" s="4" customFormat="1" ht="27.75" customHeight="1">
      <c r="A11" s="13" t="s">
        <v>20</v>
      </c>
      <c r="B11" s="14" t="s">
        <v>14</v>
      </c>
      <c r="C11" s="14" t="s">
        <v>37</v>
      </c>
      <c r="D11" s="15">
        <f>3800+6200</f>
        <v>10000</v>
      </c>
      <c r="E11" s="16"/>
      <c r="F11" s="16"/>
      <c r="G11" s="15">
        <f aca="true" t="shared" si="0" ref="G11:G26">SUM(D11,F11)</f>
        <v>10000</v>
      </c>
    </row>
    <row r="12" spans="1:7" s="4" customFormat="1" ht="16.5" customHeight="1">
      <c r="A12" s="13" t="s">
        <v>20</v>
      </c>
      <c r="B12" s="14" t="s">
        <v>14</v>
      </c>
      <c r="C12" s="14" t="s">
        <v>36</v>
      </c>
      <c r="D12" s="15">
        <v>40000</v>
      </c>
      <c r="E12" s="16"/>
      <c r="F12" s="16"/>
      <c r="G12" s="15">
        <f t="shared" si="0"/>
        <v>40000</v>
      </c>
    </row>
    <row r="13" spans="1:7" s="4" customFormat="1" ht="16.5" customHeight="1">
      <c r="A13" s="13" t="s">
        <v>26</v>
      </c>
      <c r="B13" s="14" t="s">
        <v>27</v>
      </c>
      <c r="C13" s="14" t="s">
        <v>28</v>
      </c>
      <c r="D13" s="15">
        <v>5000</v>
      </c>
      <c r="E13" s="16"/>
      <c r="F13" s="16"/>
      <c r="G13" s="15">
        <f t="shared" si="0"/>
        <v>5000</v>
      </c>
    </row>
    <row r="14" spans="1:7" s="4" customFormat="1" ht="16.5" customHeight="1">
      <c r="A14" s="13" t="s">
        <v>40</v>
      </c>
      <c r="B14" s="14" t="s">
        <v>41</v>
      </c>
      <c r="C14" s="14" t="s">
        <v>42</v>
      </c>
      <c r="D14" s="15">
        <v>8320</v>
      </c>
      <c r="E14" s="16"/>
      <c r="F14" s="16"/>
      <c r="G14" s="15">
        <f t="shared" si="0"/>
        <v>8320</v>
      </c>
    </row>
    <row r="15" spans="1:7" s="4" customFormat="1" ht="27.75" customHeight="1">
      <c r="A15" s="13" t="s">
        <v>40</v>
      </c>
      <c r="B15" s="14" t="s">
        <v>41</v>
      </c>
      <c r="C15" s="14" t="s">
        <v>47</v>
      </c>
      <c r="D15" s="15">
        <v>5400</v>
      </c>
      <c r="E15" s="16"/>
      <c r="F15" s="16"/>
      <c r="G15" s="15">
        <f t="shared" si="0"/>
        <v>5400</v>
      </c>
    </row>
    <row r="16" spans="1:7" s="4" customFormat="1" ht="30" customHeight="1">
      <c r="A16" s="13" t="s">
        <v>46</v>
      </c>
      <c r="B16" s="14" t="s">
        <v>50</v>
      </c>
      <c r="C16" s="14" t="s">
        <v>51</v>
      </c>
      <c r="D16" s="15">
        <v>300</v>
      </c>
      <c r="E16" s="16"/>
      <c r="F16" s="17"/>
      <c r="G16" s="15">
        <f t="shared" si="0"/>
        <v>300</v>
      </c>
    </row>
    <row r="17" spans="1:7" s="4" customFormat="1" ht="27.75" customHeight="1">
      <c r="A17" s="13" t="s">
        <v>33</v>
      </c>
      <c r="B17" s="14" t="s">
        <v>34</v>
      </c>
      <c r="C17" s="14" t="s">
        <v>35</v>
      </c>
      <c r="D17" s="15">
        <v>20000</v>
      </c>
      <c r="E17" s="16"/>
      <c r="F17" s="17"/>
      <c r="G17" s="15">
        <f t="shared" si="0"/>
        <v>20000</v>
      </c>
    </row>
    <row r="18" spans="1:7" s="4" customFormat="1" ht="42" customHeight="1">
      <c r="A18" s="13" t="s">
        <v>57</v>
      </c>
      <c r="B18" s="14" t="s">
        <v>58</v>
      </c>
      <c r="C18" s="14"/>
      <c r="D18" s="15"/>
      <c r="E18" s="16" t="s">
        <v>77</v>
      </c>
      <c r="F18" s="17">
        <v>340000</v>
      </c>
      <c r="G18" s="15">
        <f t="shared" si="0"/>
        <v>340000</v>
      </c>
    </row>
    <row r="19" spans="1:7" s="4" customFormat="1" ht="38.25" customHeight="1">
      <c r="A19" s="13" t="s">
        <v>55</v>
      </c>
      <c r="B19" s="14" t="s">
        <v>56</v>
      </c>
      <c r="C19" s="14"/>
      <c r="D19" s="15"/>
      <c r="E19" s="16" t="s">
        <v>59</v>
      </c>
      <c r="F19" s="17">
        <f>74100+1177239</f>
        <v>1251339</v>
      </c>
      <c r="G19" s="15">
        <f t="shared" si="0"/>
        <v>1251339</v>
      </c>
    </row>
    <row r="20" spans="1:8" s="4" customFormat="1" ht="26.25" customHeight="1">
      <c r="A20" s="13">
        <v>100203</v>
      </c>
      <c r="B20" s="14" t="s">
        <v>17</v>
      </c>
      <c r="C20" s="14" t="s">
        <v>38</v>
      </c>
      <c r="D20" s="15">
        <v>4026100</v>
      </c>
      <c r="E20" s="14" t="s">
        <v>38</v>
      </c>
      <c r="F20" s="15">
        <v>657257</v>
      </c>
      <c r="G20" s="15">
        <f t="shared" si="0"/>
        <v>4683357</v>
      </c>
      <c r="H20" s="33"/>
    </row>
    <row r="21" spans="1:7" s="4" customFormat="1" ht="27.75" customHeight="1">
      <c r="A21" s="13">
        <v>120201</v>
      </c>
      <c r="B21" s="14" t="s">
        <v>15</v>
      </c>
      <c r="C21" s="14" t="s">
        <v>29</v>
      </c>
      <c r="D21" s="15">
        <v>165000</v>
      </c>
      <c r="E21" s="14"/>
      <c r="F21" s="17"/>
      <c r="G21" s="15">
        <f t="shared" si="0"/>
        <v>165000</v>
      </c>
    </row>
    <row r="22" spans="1:7" s="4" customFormat="1" ht="16.5" customHeight="1">
      <c r="A22" s="13">
        <v>130102</v>
      </c>
      <c r="B22" s="14" t="s">
        <v>18</v>
      </c>
      <c r="C22" s="14" t="s">
        <v>39</v>
      </c>
      <c r="D22" s="15">
        <v>258300</v>
      </c>
      <c r="E22" s="16"/>
      <c r="F22" s="17"/>
      <c r="G22" s="15">
        <f t="shared" si="0"/>
        <v>258300</v>
      </c>
    </row>
    <row r="23" spans="1:7" s="4" customFormat="1" ht="31.5" customHeight="1">
      <c r="A23" s="13" t="s">
        <v>60</v>
      </c>
      <c r="B23" s="14" t="s">
        <v>61</v>
      </c>
      <c r="C23" s="14"/>
      <c r="D23" s="15"/>
      <c r="E23" s="16" t="s">
        <v>62</v>
      </c>
      <c r="F23" s="17">
        <v>132591</v>
      </c>
      <c r="G23" s="15">
        <f t="shared" si="0"/>
        <v>132591</v>
      </c>
    </row>
    <row r="24" spans="1:7" s="4" customFormat="1" ht="28.5" customHeight="1">
      <c r="A24" s="13" t="s">
        <v>54</v>
      </c>
      <c r="B24" s="14" t="s">
        <v>63</v>
      </c>
      <c r="C24" s="14"/>
      <c r="D24" s="15"/>
      <c r="E24" s="16" t="s">
        <v>38</v>
      </c>
      <c r="F24" s="17">
        <v>1225900</v>
      </c>
      <c r="G24" s="15">
        <f t="shared" si="0"/>
        <v>1225900</v>
      </c>
    </row>
    <row r="25" spans="1:7" s="4" customFormat="1" ht="37.5" customHeight="1">
      <c r="A25" s="13">
        <v>250404</v>
      </c>
      <c r="B25" s="14" t="s">
        <v>16</v>
      </c>
      <c r="C25" s="14" t="s">
        <v>30</v>
      </c>
      <c r="D25" s="15">
        <v>14500</v>
      </c>
      <c r="E25" s="16"/>
      <c r="F25" s="17"/>
      <c r="G25" s="15">
        <f t="shared" si="0"/>
        <v>14500</v>
      </c>
    </row>
    <row r="26" spans="1:7" s="4" customFormat="1" ht="37.5" customHeight="1">
      <c r="A26" s="13" t="s">
        <v>64</v>
      </c>
      <c r="B26" s="14" t="s">
        <v>16</v>
      </c>
      <c r="C26" s="14" t="s">
        <v>52</v>
      </c>
      <c r="D26" s="15">
        <v>40000</v>
      </c>
      <c r="E26" s="16"/>
      <c r="F26" s="16"/>
      <c r="G26" s="15">
        <f t="shared" si="0"/>
        <v>40000</v>
      </c>
    </row>
    <row r="27" spans="1:7" s="5" customFormat="1" ht="15" customHeight="1">
      <c r="A27" s="18"/>
      <c r="B27" s="19" t="s">
        <v>7</v>
      </c>
      <c r="C27" s="19"/>
      <c r="D27" s="20">
        <f>SUM(D11:D26)</f>
        <v>4592920</v>
      </c>
      <c r="E27" s="21"/>
      <c r="F27" s="20">
        <f>SUM(F11:F26)</f>
        <v>3607087</v>
      </c>
      <c r="G27" s="20">
        <f>SUM(G11:G26)</f>
        <v>8200007</v>
      </c>
    </row>
    <row r="28" spans="1:7" s="4" customFormat="1" ht="15.75" customHeight="1">
      <c r="A28" s="18" t="s">
        <v>49</v>
      </c>
      <c r="B28" s="38" t="s">
        <v>25</v>
      </c>
      <c r="C28" s="39"/>
      <c r="D28" s="39"/>
      <c r="E28" s="39"/>
      <c r="F28" s="39"/>
      <c r="G28" s="40"/>
    </row>
    <row r="29" spans="1:7" s="4" customFormat="1" ht="15.75" customHeight="1">
      <c r="A29" s="13" t="s">
        <v>67</v>
      </c>
      <c r="B29" s="14" t="s">
        <v>71</v>
      </c>
      <c r="C29" s="14" t="s">
        <v>78</v>
      </c>
      <c r="D29" s="19"/>
      <c r="E29" s="19"/>
      <c r="F29" s="17">
        <v>23994</v>
      </c>
      <c r="G29" s="15">
        <f aca="true" t="shared" si="1" ref="G29:G34">SUM(D29,F29)</f>
        <v>23994</v>
      </c>
    </row>
    <row r="30" spans="1:7" s="4" customFormat="1" ht="15.75" customHeight="1">
      <c r="A30" s="13" t="s">
        <v>66</v>
      </c>
      <c r="B30" s="14" t="s">
        <v>72</v>
      </c>
      <c r="C30" s="14" t="s">
        <v>78</v>
      </c>
      <c r="D30" s="15">
        <v>177720</v>
      </c>
      <c r="E30" s="19"/>
      <c r="F30" s="17">
        <v>204620</v>
      </c>
      <c r="G30" s="15">
        <f t="shared" si="1"/>
        <v>382340</v>
      </c>
    </row>
    <row r="31" spans="1:7" s="4" customFormat="1" ht="27.75" customHeight="1">
      <c r="A31" s="13" t="s">
        <v>65</v>
      </c>
      <c r="B31" s="14" t="s">
        <v>73</v>
      </c>
      <c r="C31" s="14" t="s">
        <v>78</v>
      </c>
      <c r="D31" s="15">
        <v>450000</v>
      </c>
      <c r="E31" s="16"/>
      <c r="F31" s="17">
        <v>929880</v>
      </c>
      <c r="G31" s="15">
        <f t="shared" si="1"/>
        <v>1379880</v>
      </c>
    </row>
    <row r="32" spans="1:7" s="4" customFormat="1" ht="27.75" customHeight="1">
      <c r="A32" s="13" t="s">
        <v>68</v>
      </c>
      <c r="B32" s="14" t="s">
        <v>74</v>
      </c>
      <c r="C32" s="14" t="s">
        <v>78</v>
      </c>
      <c r="D32" s="15">
        <v>0</v>
      </c>
      <c r="E32" s="16"/>
      <c r="F32" s="17">
        <v>71642</v>
      </c>
      <c r="G32" s="15">
        <f t="shared" si="1"/>
        <v>71642</v>
      </c>
    </row>
    <row r="33" spans="1:7" s="4" customFormat="1" ht="27.75" customHeight="1">
      <c r="A33" s="13" t="s">
        <v>69</v>
      </c>
      <c r="B33" s="14" t="s">
        <v>75</v>
      </c>
      <c r="C33" s="14" t="s">
        <v>78</v>
      </c>
      <c r="D33" s="15">
        <v>0</v>
      </c>
      <c r="E33" s="16"/>
      <c r="F33" s="17">
        <v>11380</v>
      </c>
      <c r="G33" s="15">
        <f t="shared" si="1"/>
        <v>11380</v>
      </c>
    </row>
    <row r="34" spans="1:7" s="4" customFormat="1" ht="27.75" customHeight="1">
      <c r="A34" s="13" t="s">
        <v>70</v>
      </c>
      <c r="B34" s="14" t="s">
        <v>76</v>
      </c>
      <c r="C34" s="14" t="s">
        <v>78</v>
      </c>
      <c r="D34" s="15">
        <v>0</v>
      </c>
      <c r="E34" s="16"/>
      <c r="F34" s="17">
        <v>30764</v>
      </c>
      <c r="G34" s="15">
        <f t="shared" si="1"/>
        <v>30764</v>
      </c>
    </row>
    <row r="35" spans="1:7" s="5" customFormat="1" ht="15" customHeight="1">
      <c r="A35" s="18"/>
      <c r="B35" s="19" t="s">
        <v>7</v>
      </c>
      <c r="C35" s="19"/>
      <c r="D35" s="20">
        <f>SUM(D29:D34)</f>
        <v>627720</v>
      </c>
      <c r="E35" s="21"/>
      <c r="F35" s="21">
        <f>SUM(F29:F34)</f>
        <v>1272280</v>
      </c>
      <c r="G35" s="20">
        <f>SUM(D35:F35)</f>
        <v>1900000</v>
      </c>
    </row>
    <row r="36" spans="1:7" s="5" customFormat="1" ht="15.75" customHeight="1">
      <c r="A36" s="18" t="s">
        <v>53</v>
      </c>
      <c r="B36" s="38" t="s">
        <v>8</v>
      </c>
      <c r="C36" s="39"/>
      <c r="D36" s="39"/>
      <c r="E36" s="39"/>
      <c r="F36" s="39"/>
      <c r="G36" s="40"/>
    </row>
    <row r="37" spans="1:7" s="4" customFormat="1" ht="27.75" customHeight="1">
      <c r="A37" s="13" t="s">
        <v>20</v>
      </c>
      <c r="B37" s="14" t="s">
        <v>8</v>
      </c>
      <c r="C37" s="14" t="s">
        <v>36</v>
      </c>
      <c r="D37" s="15">
        <v>207800</v>
      </c>
      <c r="E37" s="14"/>
      <c r="F37" s="16"/>
      <c r="G37" s="15">
        <f>SUM(D37,F37)</f>
        <v>207800</v>
      </c>
    </row>
    <row r="38" spans="1:7" s="4" customFormat="1" ht="53.25" customHeight="1">
      <c r="A38" s="13" t="s">
        <v>31</v>
      </c>
      <c r="B38" s="14" t="s">
        <v>32</v>
      </c>
      <c r="C38" s="14" t="s">
        <v>36</v>
      </c>
      <c r="D38" s="15">
        <v>68800</v>
      </c>
      <c r="E38" s="16"/>
      <c r="F38" s="16"/>
      <c r="G38" s="15">
        <f>SUM(D38,F38)</f>
        <v>68800</v>
      </c>
    </row>
    <row r="39" spans="1:7" s="4" customFormat="1" ht="54.75" customHeight="1">
      <c r="A39" s="13" t="s">
        <v>21</v>
      </c>
      <c r="B39" s="14" t="s">
        <v>19</v>
      </c>
      <c r="C39" s="14" t="s">
        <v>36</v>
      </c>
      <c r="D39" s="15">
        <v>85323</v>
      </c>
      <c r="E39" s="16"/>
      <c r="F39" s="16"/>
      <c r="G39" s="15">
        <f>SUM(D39,F39)</f>
        <v>85323</v>
      </c>
    </row>
    <row r="40" spans="1:7" s="4" customFormat="1" ht="16.5" customHeight="1">
      <c r="A40" s="13" t="s">
        <v>22</v>
      </c>
      <c r="B40" s="14" t="s">
        <v>23</v>
      </c>
      <c r="C40" s="14" t="s">
        <v>36</v>
      </c>
      <c r="D40" s="15">
        <v>21000</v>
      </c>
      <c r="E40" s="14"/>
      <c r="F40" s="16"/>
      <c r="G40" s="15">
        <f>SUM(D40,F40)</f>
        <v>21000</v>
      </c>
    </row>
    <row r="41" spans="1:7" s="4" customFormat="1" ht="16.5" customHeight="1">
      <c r="A41" s="13"/>
      <c r="B41" s="19" t="s">
        <v>7</v>
      </c>
      <c r="C41" s="14"/>
      <c r="D41" s="15">
        <f>SUM(D37:D40)</f>
        <v>382923</v>
      </c>
      <c r="E41" s="14"/>
      <c r="F41" s="16">
        <f>SUM(F37:F40)</f>
        <v>0</v>
      </c>
      <c r="G41" s="15">
        <f>SUM(G37:G40)</f>
        <v>382923</v>
      </c>
    </row>
    <row r="42" spans="1:7" s="2" customFormat="1" ht="12" customHeight="1">
      <c r="A42" s="18"/>
      <c r="B42" s="19" t="s">
        <v>24</v>
      </c>
      <c r="C42" s="19"/>
      <c r="D42" s="20">
        <f>D27+D35+D41</f>
        <v>5603563</v>
      </c>
      <c r="E42" s="20"/>
      <c r="F42" s="20">
        <f>F27+F35+F41</f>
        <v>4879367</v>
      </c>
      <c r="G42" s="20">
        <f>G27+G35+G41</f>
        <v>10482930</v>
      </c>
    </row>
    <row r="43" spans="1:7" s="2" customFormat="1" ht="12" customHeight="1">
      <c r="A43" s="22"/>
      <c r="B43" s="23"/>
      <c r="C43" s="23"/>
      <c r="D43" s="24"/>
      <c r="E43" s="25"/>
      <c r="F43" s="24"/>
      <c r="G43" s="24"/>
    </row>
    <row r="44" spans="1:7" s="2" customFormat="1" ht="12.75">
      <c r="A44" s="26"/>
      <c r="B44" s="11"/>
      <c r="C44" s="11"/>
      <c r="D44" s="11"/>
      <c r="E44" s="11"/>
      <c r="F44" s="11"/>
      <c r="G44" s="11"/>
    </row>
    <row r="45" spans="1:7" s="2" customFormat="1" ht="16.5">
      <c r="A45" s="26"/>
      <c r="B45" s="46" t="s">
        <v>83</v>
      </c>
      <c r="C45" s="46"/>
      <c r="D45" s="46"/>
      <c r="E45" s="46" t="s">
        <v>84</v>
      </c>
      <c r="F45" s="11"/>
      <c r="G45" s="11"/>
    </row>
    <row r="46" spans="1:7" s="2" customFormat="1" ht="10.5" customHeight="1">
      <c r="A46" s="26"/>
      <c r="B46" s="46"/>
      <c r="C46" s="46"/>
      <c r="D46" s="46"/>
      <c r="E46" s="46"/>
      <c r="F46" s="11"/>
      <c r="G46" s="11"/>
    </row>
    <row r="47" spans="1:7" s="2" customFormat="1" ht="12" customHeight="1">
      <c r="A47" s="26"/>
      <c r="B47" s="46" t="s">
        <v>11</v>
      </c>
      <c r="C47" s="46"/>
      <c r="D47" s="46"/>
      <c r="E47" s="46"/>
      <c r="F47" s="11"/>
      <c r="G47" s="11"/>
    </row>
    <row r="48" spans="1:7" s="2" customFormat="1" ht="12.75" customHeight="1">
      <c r="A48" s="26"/>
      <c r="B48" s="46" t="s">
        <v>9</v>
      </c>
      <c r="C48" s="46"/>
      <c r="D48" s="46"/>
      <c r="E48" s="46" t="s">
        <v>10</v>
      </c>
      <c r="F48" s="11"/>
      <c r="G48" s="11"/>
    </row>
    <row r="49" spans="1:7" s="2" customFormat="1" ht="16.5">
      <c r="A49" s="26"/>
      <c r="B49" s="46" t="s">
        <v>12</v>
      </c>
      <c r="C49" s="46"/>
      <c r="D49" s="46"/>
      <c r="E49" s="46"/>
      <c r="F49" s="11"/>
      <c r="G49" s="11"/>
    </row>
  </sheetData>
  <mergeCells count="6">
    <mergeCell ref="A6:G6"/>
    <mergeCell ref="B10:G10"/>
    <mergeCell ref="B28:G28"/>
    <mergeCell ref="B36:G36"/>
    <mergeCell ref="C8:D8"/>
    <mergeCell ref="E8:F8"/>
  </mergeCells>
  <printOptions/>
  <pageMargins left="0.1968503937007874" right="0.17" top="0.1968503937007874" bottom="0.1968503937007874" header="0.11811023622047245" footer="0.2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 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2012-12-28T11:16:50Z</cp:lastPrinted>
  <dcterms:created xsi:type="dcterms:W3CDTF">2008-01-11T14:52:49Z</dcterms:created>
  <dcterms:modified xsi:type="dcterms:W3CDTF">2012-12-28T11:17:00Z</dcterms:modified>
  <cp:category/>
  <cp:version/>
  <cp:contentType/>
  <cp:contentStatus/>
</cp:coreProperties>
</file>